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ci2\Dropbox\01_VC_Tornado\00_Allgemein\05_Vorlagen-Anleitungen\VCT Templates\"/>
    </mc:Choice>
  </mc:AlternateContent>
  <xr:revisionPtr revIDLastSave="0" documentId="13_ncr:1_{5B4B9CB1-8FC2-4EE4-9226-AC9FA6B25A8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eam" sheetId="2" r:id="rId1"/>
    <sheet name="Legende" sheetId="3" r:id="rId2"/>
  </sheets>
  <definedNames>
    <definedName name="_xlnm.Print_Area" localSheetId="0">Team!$A$1:$F$45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2" l="1"/>
  <c r="D18" i="2"/>
  <c r="D17" i="2"/>
  <c r="D16" i="2"/>
  <c r="D15" i="2"/>
  <c r="D14" i="2"/>
  <c r="D13" i="2"/>
  <c r="D12" i="2"/>
  <c r="D11" i="2"/>
  <c r="D10" i="2"/>
  <c r="D26" i="2"/>
  <c r="C10" i="3"/>
  <c r="C9" i="3"/>
  <c r="C8" i="3"/>
  <c r="C7" i="3"/>
  <c r="C6" i="3"/>
  <c r="C5" i="3"/>
  <c r="C4" i="3"/>
  <c r="C11" i="3"/>
  <c r="C3" i="3"/>
  <c r="C41" i="2" l="1"/>
  <c r="C40" i="2"/>
  <c r="C39" i="2"/>
  <c r="C38" i="2"/>
  <c r="C37" i="2"/>
  <c r="C36" i="2"/>
  <c r="E17" i="2" l="1"/>
  <c r="E12" i="2"/>
  <c r="E11" i="2"/>
  <c r="E16" i="2"/>
  <c r="E10" i="2"/>
  <c r="E15" i="2"/>
  <c r="E19" i="2"/>
  <c r="E18" i="2"/>
  <c r="E14" i="2"/>
  <c r="E13" i="2"/>
  <c r="D20" i="2" l="1"/>
  <c r="B31" i="2" l="1"/>
</calcChain>
</file>

<file path=xl/sharedStrings.xml><?xml version="1.0" encoding="utf-8"?>
<sst xmlns="http://schemas.openxmlformats.org/spreadsheetml/2006/main" count="79" uniqueCount="68">
  <si>
    <t>Team:</t>
  </si>
  <si>
    <t>Uhrzeit</t>
  </si>
  <si>
    <t>Gegner</t>
  </si>
  <si>
    <t>Verantwortliche/r:</t>
  </si>
  <si>
    <t>Bankverbindung (IBAN):</t>
  </si>
  <si>
    <t>Betrag 1. Schiri</t>
  </si>
  <si>
    <t>Betrag 2. Schiri</t>
  </si>
  <si>
    <t>Effektiver Betrag ausgegeben:</t>
  </si>
  <si>
    <t>bis 20 km</t>
  </si>
  <si>
    <t>&gt; 20 bis 40 km</t>
  </si>
  <si>
    <t>&gt; 40 bis 60 km</t>
  </si>
  <si>
    <t>&gt; 60 bis 75 km</t>
  </si>
  <si>
    <t>&gt; 75 km</t>
  </si>
  <si>
    <t>Cup-Spiel: RL - NLA</t>
  </si>
  <si>
    <t>Cup-Spiel: RL - NLB</t>
  </si>
  <si>
    <t>Cup-Spiel: RL - 1L</t>
  </si>
  <si>
    <t>Spesenpauschalen (Distanz schnellste Route Wohnort-Spielort, gemäss Google Maps)</t>
  </si>
  <si>
    <t>Bemerkung / Abweichung</t>
  </si>
  <si>
    <t>Differenz zu Vorauszahlung:</t>
  </si>
  <si>
    <t>2. Liga</t>
  </si>
  <si>
    <t>3. Liga</t>
  </si>
  <si>
    <t>4. Liga und tiefer</t>
  </si>
  <si>
    <t>U23 1. Liga Interliga</t>
  </si>
  <si>
    <t>U23 1. Liga</t>
  </si>
  <si>
    <t>U23 2. Liga und tiefer</t>
  </si>
  <si>
    <t>Liga:</t>
  </si>
  <si>
    <t>Name Vorname, Strasse, PLZ Ort</t>
  </si>
  <si>
    <t>CHxx xxxx xxxx xxx xxx</t>
  </si>
  <si>
    <t>Teams</t>
  </si>
  <si>
    <t>Liga</t>
  </si>
  <si>
    <t xml:space="preserve">* 20.- Spesen gelten pro Tag und Schiedsrichter. D.h. bei Doppeleinsatz </t>
  </si>
  <si>
    <t xml:space="preserve">   (z.B. Spielsamstag) fallen Spesen nur 1x pro Schiri an.</t>
  </si>
  <si>
    <t>D1</t>
  </si>
  <si>
    <t>D2</t>
  </si>
  <si>
    <t>D3</t>
  </si>
  <si>
    <t>H1</t>
  </si>
  <si>
    <t>H2</t>
  </si>
  <si>
    <t>Herren 2. Liga</t>
  </si>
  <si>
    <t>Damen 2. Liga</t>
  </si>
  <si>
    <t>Herren 3. Liga</t>
  </si>
  <si>
    <t>Damen 3. Liga</t>
  </si>
  <si>
    <t>Herren 4. Liga</t>
  </si>
  <si>
    <t>Damen 4. Liga</t>
  </si>
  <si>
    <t>Damen 5. Liga</t>
  </si>
  <si>
    <t>Spieltag (Datum)</t>
  </si>
  <si>
    <t>Schiedsrichter Entschädigung für Heimspiele</t>
  </si>
  <si>
    <t>bitte auswählen</t>
  </si>
  <si>
    <t>Ligaspiele (vor Saisonbeginn bekannt):</t>
  </si>
  <si>
    <t>Cup-Spiele:</t>
  </si>
  <si>
    <t>Total:</t>
  </si>
  <si>
    <t>Auszahlung:</t>
  </si>
  <si>
    <t>Vorauszahlung anfangs Saison:</t>
  </si>
  <si>
    <t>Saison: 20xx/xx</t>
  </si>
  <si>
    <t>Differenz wird an Verein zurück überwiesen.</t>
  </si>
  <si>
    <t>Differenz muss vom Verein nachbezahlt werden.</t>
  </si>
  <si>
    <t>Keine weitere Überweisung notwendig.</t>
  </si>
  <si>
    <t>Der Schiri-Betrag ist für Liga-Spiele entsprechend verknüpft. Leere Zeilen bitte löschen.</t>
  </si>
  <si>
    <t xml:space="preserve">Schiri-Entschädigungen für Cup-Spiele bitte manuell eintragen gemäss Listen unten. </t>
  </si>
  <si>
    <t xml:space="preserve">Entschädigungen pro Schiedsrichter regional inkl. Spesen* (Quelle: SVRZ) </t>
  </si>
  <si>
    <t>Entschädigungen pro Schiedsrichter national exkl. Spesen (Quelle: Swiss Volley)</t>
  </si>
  <si>
    <t xml:space="preserve">Der/die Ämtliverantwortliche "Schiri-Geld" kann diese Liste zu Saisonbeginn ausfüllen und sie dem Ressort Finanzen </t>
  </si>
  <si>
    <t>(finanzen@vctornado.ch) für eine Vorauszahlung übermitteln.</t>
  </si>
  <si>
    <t>Bitte nach Saisonende eine mögliche Differenz an den Club zurücküberweisen, oder eine Nachüberweisung anfordern.</t>
  </si>
  <si>
    <t>Hinweise zu dieser Vorlage:</t>
  </si>
  <si>
    <t>Achtung: Spesen müssen bei "national" zum Ausgansbetrag dazugerechnet werden und sind von der Wohnort-Distanz des Schiedsrichters abhängig.</t>
  </si>
  <si>
    <t>U23</t>
  </si>
  <si>
    <t>U23 2. oder 3. Liga</t>
  </si>
  <si>
    <t>Falls der Gegner in einer höheren Liga spielt als das Heimteam, zählt deren Liga als Ausgangslage für die Schiri-Entschädigung!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</si>
</sst>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CHF&quot;\ #,##0;[Red]&quot;CHF&quot;\ \-#,##0"/>
    <numFmt numFmtId="164" formatCode="[$-F800]dddd\,\ mmmm\ dd\,\ yyyy"/>
    <numFmt numFmtId="165" formatCode="&quot;CHF&quot;\ #,##0.00"/>
    <numFmt numFmtId="166" formatCode="&quot;CHF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1"/>
      <charset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65" fontId="2" fillId="2" borderId="1" xfId="1" quotePrefix="1" applyNumberFormat="1" applyFill="1" applyBorder="1" applyAlignment="1">
      <alignment horizontal="center" vertical="center"/>
    </xf>
    <xf numFmtId="0" fontId="0" fillId="0" borderId="0" xfId="0" applyAlignment="1">
      <alignment horizontal="right"/>
    </xf>
    <xf numFmtId="20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166" fontId="0" fillId="0" borderId="0" xfId="0" applyNumberFormat="1"/>
    <xf numFmtId="0" fontId="0" fillId="0" borderId="0" xfId="0" quotePrefix="1" applyAlignment="1">
      <alignment vertical="center"/>
    </xf>
    <xf numFmtId="0" fontId="1" fillId="0" borderId="4" xfId="0" applyFont="1" applyBorder="1"/>
    <xf numFmtId="0" fontId="0" fillId="0" borderId="5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166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166" fontId="0" fillId="0" borderId="2" xfId="0" applyNumberFormat="1" applyBorder="1"/>
    <xf numFmtId="166" fontId="0" fillId="0" borderId="10" xfId="0" applyNumberFormat="1" applyBorder="1"/>
    <xf numFmtId="0" fontId="4" fillId="0" borderId="0" xfId="0" applyFont="1" applyAlignment="1">
      <alignment horizontal="right"/>
    </xf>
    <xf numFmtId="0" fontId="0" fillId="0" borderId="0" xfId="0" quotePrefix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1" fillId="4" borderId="0" xfId="0" applyFont="1" applyFill="1" applyAlignment="1">
      <alignment vertical="center"/>
    </xf>
    <xf numFmtId="6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1228725</xdr:colOff>
          <xdr:row>30</xdr:row>
          <xdr:rowOff>47625</xdr:rowOff>
        </xdr:from>
        <xdr:to>
          <xdr:col>4</xdr:col>
          <xdr:colOff>0</xdr:colOff>
          <xdr:row>30</xdr:row>
          <xdr:rowOff>257175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1228725</xdr:colOff>
          <xdr:row>32</xdr:row>
          <xdr:rowOff>47625</xdr:rowOff>
        </xdr:from>
        <xdr:to>
          <xdr:col>4</xdr:col>
          <xdr:colOff>0</xdr:colOff>
          <xdr:row>32</xdr:row>
          <xdr:rowOff>266700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1228725</xdr:colOff>
          <xdr:row>31</xdr:row>
          <xdr:rowOff>47625</xdr:rowOff>
        </xdr:from>
        <xdr:to>
          <xdr:col>4</xdr:col>
          <xdr:colOff>0</xdr:colOff>
          <xdr:row>31</xdr:row>
          <xdr:rowOff>266700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5"/>
  <sheetViews>
    <sheetView tabSelected="1" zoomScaleNormal="100" workbookViewId="0">
      <pane ySplit="1" topLeftCell="A2" activePane="bottomLeft" state="frozen"/>
      <selection pane="bottomLeft" activeCell="A10" sqref="A10"/>
    </sheetView>
  </sheetViews>
  <sheetFormatPr baseColWidth="10" defaultRowHeight="15"/>
  <cols>
    <col min="1" max="1" width="28.28515625" customWidth="1"/>
    <col min="2" max="2" width="8.140625" customWidth="1"/>
    <col min="3" max="3" width="27.7109375" customWidth="1"/>
    <col min="4" max="5" width="21.42578125" customWidth="1"/>
    <col min="6" max="6" width="54.7109375" customWidth="1"/>
    <col min="7" max="7" width="12.85546875" customWidth="1"/>
    <col min="8" max="8" width="115.7109375" style="2" bestFit="1" customWidth="1"/>
  </cols>
  <sheetData>
    <row r="1" spans="1:8" ht="21">
      <c r="A1" s="30" t="s">
        <v>45</v>
      </c>
      <c r="F1" s="28" t="s">
        <v>52</v>
      </c>
      <c r="H1" s="32" t="s">
        <v>63</v>
      </c>
    </row>
    <row r="2" spans="1:8" ht="10.15" customHeight="1"/>
    <row r="3" spans="1:8" s="1" customFormat="1" ht="22.15" customHeight="1">
      <c r="A3" s="1" t="s">
        <v>0</v>
      </c>
      <c r="B3" s="34" t="s">
        <v>46</v>
      </c>
      <c r="C3" s="34"/>
      <c r="D3" s="34"/>
      <c r="H3" s="16" t="s">
        <v>60</v>
      </c>
    </row>
    <row r="4" spans="1:8" s="1" customFormat="1" ht="22.15" customHeight="1">
      <c r="A4" s="1" t="s">
        <v>25</v>
      </c>
      <c r="B4" s="35" t="s">
        <v>46</v>
      </c>
      <c r="C4" s="35"/>
      <c r="D4" s="35"/>
      <c r="H4" s="2" t="s">
        <v>61</v>
      </c>
    </row>
    <row r="5" spans="1:8" s="1" customFormat="1" ht="22.15" customHeight="1">
      <c r="A5" s="1" t="s">
        <v>3</v>
      </c>
      <c r="B5" s="34" t="s">
        <v>26</v>
      </c>
      <c r="C5" s="34"/>
      <c r="D5" s="34"/>
      <c r="H5" s="31" t="s">
        <v>62</v>
      </c>
    </row>
    <row r="6" spans="1:8" s="1" customFormat="1" ht="22.15" customHeight="1">
      <c r="A6" s="1" t="s">
        <v>4</v>
      </c>
      <c r="B6" s="35" t="s">
        <v>27</v>
      </c>
      <c r="C6" s="35"/>
      <c r="D6" s="35"/>
      <c r="H6" s="2"/>
    </row>
    <row r="7" spans="1:8" ht="10.15" customHeight="1"/>
    <row r="8" spans="1:8" ht="24" customHeight="1">
      <c r="A8" s="1" t="s">
        <v>47</v>
      </c>
      <c r="B8" s="14"/>
      <c r="C8" s="14"/>
      <c r="D8" s="5"/>
      <c r="E8" s="13"/>
    </row>
    <row r="9" spans="1:8" s="2" customFormat="1" ht="24" customHeight="1">
      <c r="A9" s="7" t="s">
        <v>44</v>
      </c>
      <c r="B9" s="8" t="s">
        <v>1</v>
      </c>
      <c r="C9" s="7" t="s">
        <v>2</v>
      </c>
      <c r="D9" s="8" t="s">
        <v>5</v>
      </c>
      <c r="E9" s="8" t="s">
        <v>6</v>
      </c>
      <c r="F9" s="9" t="s">
        <v>17</v>
      </c>
      <c r="H9" s="16" t="s">
        <v>56</v>
      </c>
    </row>
    <row r="10" spans="1:8" s="2" customFormat="1" ht="24" customHeight="1">
      <c r="A10" s="11"/>
      <c r="B10" s="6"/>
      <c r="C10" s="3"/>
      <c r="D10" s="4" t="str">
        <f>IF($B$4="Herren 2. Liga",$C$36,IF($B$4="Damen 2. Liga",$C$36,IF($B$4="Herren 3. Liga",$C$37,IF($B$4="Damen 3. Liga",$C$37,IF($B$4="Herren 4. Liga",$C$38,IF($B$4="Damen 4. Liga",$C$38,IF($B$4="Damen 5. Liga",$C$38,IF($B$4="U23 1. Liga",$C$40,IF($B$4="U23 2. oder 3. Liga",$C$41,"-")))))))))</f>
        <v>-</v>
      </c>
      <c r="E10" s="4" t="str">
        <f t="shared" ref="E10:E19" si="0">IF($B$4="Herren 2. Liga",$C$36,IF($B$4="Damen 2. Liga",$C$36,IF($B$4="Herren 3. Liga",$C$37,"-")))</f>
        <v>-</v>
      </c>
      <c r="F10" s="10"/>
      <c r="H10" s="16"/>
    </row>
    <row r="11" spans="1:8" s="2" customFormat="1" ht="24" customHeight="1">
      <c r="A11" s="11"/>
      <c r="B11" s="6"/>
      <c r="C11" s="3"/>
      <c r="D11" s="4" t="str">
        <f t="shared" ref="D11:D19" si="1">IF($B$4="Herren 2. Liga",$C$36,IF($B$4="Damen 2. Liga",$C$36,IF($B$4="Herren 3. Liga",$C$37,IF($B$4="Damen 3. Liga",$C$37,IF($B$4="Herren 4. Liga",$C$38,IF($B$4="Damen 4. Liga",$C$38,IF($B$4="Damen 5. Liga",$C$38,IF($B$4="U23 1. Liga",$C$40,IF($B$4="U23 2. oder 3. Liga",$C$41,"-")))))))))</f>
        <v>-</v>
      </c>
      <c r="E11" s="4" t="str">
        <f t="shared" si="0"/>
        <v>-</v>
      </c>
      <c r="F11" s="10"/>
      <c r="H11" s="29"/>
    </row>
    <row r="12" spans="1:8" s="2" customFormat="1" ht="24" customHeight="1">
      <c r="A12" s="11"/>
      <c r="B12" s="6"/>
      <c r="C12" s="3"/>
      <c r="D12" s="4" t="str">
        <f t="shared" si="1"/>
        <v>-</v>
      </c>
      <c r="E12" s="4" t="str">
        <f t="shared" si="0"/>
        <v>-</v>
      </c>
      <c r="F12" s="10"/>
    </row>
    <row r="13" spans="1:8" s="2" customFormat="1" ht="24" customHeight="1">
      <c r="A13" s="11"/>
      <c r="B13" s="6"/>
      <c r="C13" s="3"/>
      <c r="D13" s="4" t="str">
        <f t="shared" si="1"/>
        <v>-</v>
      </c>
      <c r="E13" s="4" t="str">
        <f t="shared" si="0"/>
        <v>-</v>
      </c>
      <c r="F13" s="10"/>
    </row>
    <row r="14" spans="1:8" s="2" customFormat="1" ht="24" customHeight="1">
      <c r="A14" s="11"/>
      <c r="B14" s="6"/>
      <c r="C14" s="3"/>
      <c r="D14" s="4" t="str">
        <f t="shared" si="1"/>
        <v>-</v>
      </c>
      <c r="E14" s="4" t="str">
        <f t="shared" si="0"/>
        <v>-</v>
      </c>
      <c r="F14" s="10"/>
      <c r="H14" s="16"/>
    </row>
    <row r="15" spans="1:8" s="2" customFormat="1" ht="24" customHeight="1">
      <c r="A15" s="11"/>
      <c r="B15" s="6"/>
      <c r="C15" s="3"/>
      <c r="D15" s="4" t="str">
        <f t="shared" si="1"/>
        <v>-</v>
      </c>
      <c r="E15" s="4" t="str">
        <f t="shared" si="0"/>
        <v>-</v>
      </c>
      <c r="F15" s="10"/>
    </row>
    <row r="16" spans="1:8" s="2" customFormat="1" ht="24" customHeight="1">
      <c r="A16" s="11"/>
      <c r="B16" s="6"/>
      <c r="C16" s="3"/>
      <c r="D16" s="4" t="str">
        <f t="shared" si="1"/>
        <v>-</v>
      </c>
      <c r="E16" s="4" t="str">
        <f t="shared" si="0"/>
        <v>-</v>
      </c>
      <c r="F16" s="10"/>
    </row>
    <row r="17" spans="1:8" s="2" customFormat="1" ht="24" customHeight="1">
      <c r="A17" s="11"/>
      <c r="B17" s="6"/>
      <c r="C17" s="3"/>
      <c r="D17" s="4" t="str">
        <f t="shared" si="1"/>
        <v>-</v>
      </c>
      <c r="E17" s="4" t="str">
        <f t="shared" si="0"/>
        <v>-</v>
      </c>
      <c r="F17" s="10"/>
    </row>
    <row r="18" spans="1:8" s="2" customFormat="1" ht="24" customHeight="1">
      <c r="A18" s="11"/>
      <c r="B18" s="6"/>
      <c r="C18" s="3"/>
      <c r="D18" s="4" t="str">
        <f t="shared" si="1"/>
        <v>-</v>
      </c>
      <c r="E18" s="4" t="str">
        <f t="shared" si="0"/>
        <v>-</v>
      </c>
      <c r="F18" s="10"/>
    </row>
    <row r="19" spans="1:8" s="2" customFormat="1" ht="24" customHeight="1">
      <c r="A19" s="11"/>
      <c r="B19" s="6"/>
      <c r="C19" s="3"/>
      <c r="D19" s="4" t="str">
        <f t="shared" si="1"/>
        <v>-</v>
      </c>
      <c r="E19" s="4" t="str">
        <f t="shared" si="0"/>
        <v>-</v>
      </c>
      <c r="F19" s="10"/>
    </row>
    <row r="20" spans="1:8" ht="24" customHeight="1">
      <c r="A20" t="s">
        <v>49</v>
      </c>
      <c r="D20" s="33">
        <f>SUM(D10:E19)</f>
        <v>0</v>
      </c>
      <c r="E20" s="33"/>
    </row>
    <row r="21" spans="1:8" ht="10.15" customHeight="1">
      <c r="B21" s="14"/>
      <c r="C21" s="14"/>
      <c r="D21" s="5"/>
      <c r="E21" s="13"/>
    </row>
    <row r="22" spans="1:8" ht="24" customHeight="1">
      <c r="A22" s="1" t="s">
        <v>48</v>
      </c>
      <c r="B22" s="14"/>
      <c r="C22" s="14"/>
      <c r="D22" s="5"/>
      <c r="E22" s="13"/>
    </row>
    <row r="23" spans="1:8" s="2" customFormat="1" ht="24" customHeight="1">
      <c r="A23" s="7" t="s">
        <v>44</v>
      </c>
      <c r="B23" s="8" t="s">
        <v>1</v>
      </c>
      <c r="C23" s="7" t="s">
        <v>2</v>
      </c>
      <c r="D23" s="8" t="s">
        <v>5</v>
      </c>
      <c r="E23" s="8" t="s">
        <v>6</v>
      </c>
      <c r="F23" s="9" t="s">
        <v>17</v>
      </c>
      <c r="H23" s="2" t="s">
        <v>57</v>
      </c>
    </row>
    <row r="24" spans="1:8" s="2" customFormat="1" ht="24" customHeight="1">
      <c r="A24" s="11"/>
      <c r="B24" s="6"/>
      <c r="C24" s="3"/>
      <c r="D24" s="4"/>
      <c r="E24" s="4"/>
      <c r="F24" s="10"/>
      <c r="H24" s="2" t="s">
        <v>67</v>
      </c>
    </row>
    <row r="25" spans="1:8" s="2" customFormat="1" ht="24" customHeight="1">
      <c r="A25" s="11"/>
      <c r="B25" s="6"/>
      <c r="C25" s="3"/>
      <c r="D25" s="4"/>
      <c r="E25" s="4"/>
      <c r="F25" s="10"/>
      <c r="H25" s="16" t="s">
        <v>64</v>
      </c>
    </row>
    <row r="26" spans="1:8" ht="24" customHeight="1">
      <c r="A26" t="s">
        <v>49</v>
      </c>
      <c r="D26" s="33">
        <f>SUM(D24:E25)</f>
        <v>0</v>
      </c>
      <c r="E26" s="33"/>
    </row>
    <row r="27" spans="1:8" ht="10.15" customHeight="1">
      <c r="B27" s="14"/>
      <c r="C27" s="14"/>
      <c r="D27" s="5"/>
      <c r="E27" s="13"/>
    </row>
    <row r="28" spans="1:8" ht="22.15" customHeight="1">
      <c r="A28" s="1" t="s">
        <v>50</v>
      </c>
      <c r="B28" s="14"/>
      <c r="C28" s="14"/>
      <c r="D28" s="5"/>
      <c r="E28" s="13"/>
    </row>
    <row r="29" spans="1:8" ht="22.15" customHeight="1">
      <c r="A29" t="s">
        <v>51</v>
      </c>
      <c r="B29" s="33"/>
      <c r="C29" s="33"/>
      <c r="D29" s="5"/>
    </row>
    <row r="30" spans="1:8" ht="22.15" customHeight="1">
      <c r="A30" t="s">
        <v>7</v>
      </c>
      <c r="B30" s="33"/>
      <c r="C30" s="33"/>
      <c r="D30" s="5"/>
    </row>
    <row r="31" spans="1:8" ht="22.15" customHeight="1">
      <c r="A31" t="s">
        <v>18</v>
      </c>
      <c r="B31" s="33">
        <f>B30-B29</f>
        <v>0</v>
      </c>
      <c r="C31" s="33"/>
      <c r="D31" s="5"/>
      <c r="E31" s="2" t="s">
        <v>53</v>
      </c>
      <c r="F31" s="12"/>
    </row>
    <row r="32" spans="1:8" ht="22.15" customHeight="1">
      <c r="D32" s="5"/>
      <c r="E32" s="2" t="s">
        <v>54</v>
      </c>
    </row>
    <row r="33" spans="1:6" ht="22.15" customHeight="1">
      <c r="D33" s="5"/>
      <c r="E33" s="2" t="s">
        <v>55</v>
      </c>
    </row>
    <row r="34" spans="1:6" ht="10.15" customHeight="1"/>
    <row r="35" spans="1:6">
      <c r="A35" s="17" t="s">
        <v>58</v>
      </c>
      <c r="B35" s="18"/>
      <c r="C35" s="18"/>
      <c r="D35" s="18"/>
      <c r="E35" s="19" t="s">
        <v>59</v>
      </c>
      <c r="F35" s="20"/>
    </row>
    <row r="36" spans="1:6">
      <c r="A36" s="21" t="s">
        <v>19</v>
      </c>
      <c r="C36" s="15">
        <f>60+20</f>
        <v>80</v>
      </c>
      <c r="E36" t="s">
        <v>13</v>
      </c>
      <c r="F36" s="22">
        <v>200</v>
      </c>
    </row>
    <row r="37" spans="1:6">
      <c r="A37" s="21" t="s">
        <v>20</v>
      </c>
      <c r="C37" s="15">
        <f>50+20</f>
        <v>70</v>
      </c>
      <c r="E37" t="s">
        <v>14</v>
      </c>
      <c r="F37" s="22">
        <v>140</v>
      </c>
    </row>
    <row r="38" spans="1:6">
      <c r="A38" s="21" t="s">
        <v>21</v>
      </c>
      <c r="C38" s="15">
        <f>40+20</f>
        <v>60</v>
      </c>
      <c r="E38" t="s">
        <v>15</v>
      </c>
      <c r="F38" s="22">
        <v>85</v>
      </c>
    </row>
    <row r="39" spans="1:6">
      <c r="A39" s="21" t="s">
        <v>22</v>
      </c>
      <c r="C39" s="15">
        <f>60+20</f>
        <v>80</v>
      </c>
      <c r="F39" s="23"/>
    </row>
    <row r="40" spans="1:6">
      <c r="A40" s="21" t="s">
        <v>23</v>
      </c>
      <c r="C40" s="15">
        <f>50+20</f>
        <v>70</v>
      </c>
      <c r="E40" t="s">
        <v>16</v>
      </c>
      <c r="F40" s="23"/>
    </row>
    <row r="41" spans="1:6">
      <c r="A41" s="21" t="s">
        <v>24</v>
      </c>
      <c r="C41" s="15">
        <f>40+20</f>
        <v>60</v>
      </c>
      <c r="E41" t="s">
        <v>8</v>
      </c>
      <c r="F41" s="22">
        <v>15</v>
      </c>
    </row>
    <row r="42" spans="1:6">
      <c r="A42" s="21"/>
      <c r="E42" t="s">
        <v>9</v>
      </c>
      <c r="F42" s="22">
        <v>30</v>
      </c>
    </row>
    <row r="43" spans="1:6">
      <c r="A43" s="21" t="s">
        <v>30</v>
      </c>
      <c r="E43" t="s">
        <v>10</v>
      </c>
      <c r="F43" s="22">
        <v>50</v>
      </c>
    </row>
    <row r="44" spans="1:6">
      <c r="A44" s="21" t="s">
        <v>31</v>
      </c>
      <c r="E44" t="s">
        <v>11</v>
      </c>
      <c r="F44" s="22">
        <v>60</v>
      </c>
    </row>
    <row r="45" spans="1:6">
      <c r="A45" s="24"/>
      <c r="B45" s="25"/>
      <c r="C45" s="26"/>
      <c r="D45" s="25"/>
      <c r="E45" s="25" t="s">
        <v>12</v>
      </c>
      <c r="F45" s="27">
        <v>70</v>
      </c>
    </row>
  </sheetData>
  <mergeCells count="9">
    <mergeCell ref="B30:C30"/>
    <mergeCell ref="B31:C31"/>
    <mergeCell ref="B5:D5"/>
    <mergeCell ref="B6:D6"/>
    <mergeCell ref="B3:D3"/>
    <mergeCell ref="B4:D4"/>
    <mergeCell ref="B29:C29"/>
    <mergeCell ref="D26:E26"/>
    <mergeCell ref="D20:E20"/>
  </mergeCells>
  <pageMargins left="0.25" right="0.25" top="0.75" bottom="0.75" header="0.3" footer="0.3"/>
  <pageSetup paperSize="144" scale="56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3</xdr:col>
                    <xdr:colOff>1228725</xdr:colOff>
                    <xdr:row>30</xdr:row>
                    <xdr:rowOff>47625</xdr:rowOff>
                  </from>
                  <to>
                    <xdr:col>4</xdr:col>
                    <xdr:colOff>0</xdr:colOff>
                    <xdr:row>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3</xdr:col>
                    <xdr:colOff>1228725</xdr:colOff>
                    <xdr:row>32</xdr:row>
                    <xdr:rowOff>47625</xdr:rowOff>
                  </from>
                  <to>
                    <xdr:col>4</xdr:col>
                    <xdr:colOff>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>
                <anchor moveWithCells="1">
                  <from>
                    <xdr:col>3</xdr:col>
                    <xdr:colOff>1228725</xdr:colOff>
                    <xdr:row>31</xdr:row>
                    <xdr:rowOff>47625</xdr:rowOff>
                  </from>
                  <to>
                    <xdr:col>4</xdr:col>
                    <xdr:colOff>0</xdr:colOff>
                    <xdr:row>31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8987D67-918B-4135-9BBA-64D4D1053CC5}">
          <x14:formula1>
            <xm:f>Legende!$A$2:$A$9</xm:f>
          </x14:formula1>
          <xm:sqref>B3:D3</xm:sqref>
        </x14:dataValidation>
        <x14:dataValidation type="list" allowBlank="1" showInputMessage="1" showErrorMessage="1" xr:uid="{AED57471-2AC4-44CB-9D37-30CC01F6C1AE}">
          <x14:formula1>
            <xm:f>Legende!$B$2:$B$11</xm:f>
          </x14:formula1>
          <xm:sqref>B4:D4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0D648-BA12-45B7-8180-5142F045786C}">
  <dimension ref="A1:C11"/>
  <sheetViews>
    <sheetView workbookViewId="0">
      <selection activeCell="B10" sqref="B10"/>
    </sheetView>
  </sheetViews>
  <sheetFormatPr baseColWidth="10" defaultRowHeight="15"/>
  <cols>
    <col min="2" max="2" width="16.7109375" customWidth="1"/>
  </cols>
  <sheetData>
    <row r="1" spans="1:3">
      <c r="A1" s="1" t="s">
        <v>28</v>
      </c>
      <c r="B1" s="1" t="s">
        <v>29</v>
      </c>
    </row>
    <row r="2" spans="1:3">
      <c r="A2" t="s">
        <v>46</v>
      </c>
      <c r="B2" t="s">
        <v>46</v>
      </c>
    </row>
    <row r="3" spans="1:3">
      <c r="A3" t="s">
        <v>32</v>
      </c>
      <c r="B3" t="s">
        <v>37</v>
      </c>
      <c r="C3" s="15">
        <f>60+20</f>
        <v>80</v>
      </c>
    </row>
    <row r="4" spans="1:3">
      <c r="A4" t="s">
        <v>33</v>
      </c>
      <c r="B4" t="s">
        <v>38</v>
      </c>
      <c r="C4" s="15">
        <f>60+20</f>
        <v>80</v>
      </c>
    </row>
    <row r="5" spans="1:3">
      <c r="A5" t="s">
        <v>34</v>
      </c>
      <c r="B5" t="s">
        <v>39</v>
      </c>
      <c r="C5" s="15">
        <f>50+20</f>
        <v>70</v>
      </c>
    </row>
    <row r="6" spans="1:3">
      <c r="A6" t="s">
        <v>35</v>
      </c>
      <c r="B6" t="s">
        <v>40</v>
      </c>
      <c r="C6" s="15">
        <f>50+20</f>
        <v>70</v>
      </c>
    </row>
    <row r="7" spans="1:3">
      <c r="A7" t="s">
        <v>36</v>
      </c>
      <c r="B7" t="s">
        <v>41</v>
      </c>
      <c r="C7" s="15">
        <f>40+20</f>
        <v>60</v>
      </c>
    </row>
    <row r="8" spans="1:3">
      <c r="A8" t="s">
        <v>65</v>
      </c>
      <c r="B8" t="s">
        <v>42</v>
      </c>
      <c r="C8" s="15">
        <f>40+20</f>
        <v>60</v>
      </c>
    </row>
    <row r="9" spans="1:3">
      <c r="B9" t="s">
        <v>43</v>
      </c>
      <c r="C9" s="15">
        <f>40+20</f>
        <v>60</v>
      </c>
    </row>
    <row r="10" spans="1:3">
      <c r="B10" t="s">
        <v>23</v>
      </c>
      <c r="C10" s="15">
        <f>50+20</f>
        <v>70</v>
      </c>
    </row>
    <row r="11" spans="1:3">
      <c r="B11" t="s">
        <v>66</v>
      </c>
      <c r="C11" s="15">
        <f>40+20</f>
        <v>60</v>
      </c>
    </row>
  </sheetData>
  <pageMargins left="0.7" right="0.7" top="0.78740157499999996" bottom="0.78740157499999996" header="0.3" footer="0.3"/>
  <ignoredErrors>
    <ignoredError sqref="C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Team</vt:lpstr>
      <vt:lpstr>Legende</vt:lpstr>
      <vt:lpstr>Team!Druckbereich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</dc:creator>
  <cp:lastModifiedBy>Corina Carabelli</cp:lastModifiedBy>
  <cp:lastPrinted>2025-09-06T08:06:32Z</cp:lastPrinted>
  <dcterms:created xsi:type="dcterms:W3CDTF">2017-06-23T10:22:37Z</dcterms:created>
  <dcterms:modified xsi:type="dcterms:W3CDTF">2025-09-06T08:15:24Z</dcterms:modified>
</cp:coreProperties>
</file>